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综合成绩" sheetId="2" r:id="rId1"/>
  </sheets>
  <definedNames>
    <definedName name="_xlnm.Print_Titles" localSheetId="0">综合成绩!$1:$2</definedName>
    <definedName name="_xlnm._FilterDatabase" localSheetId="0" hidden="1">综合成绩!$A$1:$K$64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<sst xmlns="http://schemas.openxmlformats.org/spreadsheetml/2006/main" count="162" uniqueCount="92">
  <si>
    <t>2024年五指山市校园招聘教师综合成绩公示表</t>
  </si>
  <si>
    <t>序号</t>
  </si>
  <si>
    <t>报考岗位</t>
  </si>
  <si>
    <t>准考证号</t>
  </si>
  <si>
    <t>姓名</t>
  </si>
  <si>
    <t>面试
成绩</t>
  </si>
  <si>
    <t>面试成绩
（50%）</t>
  </si>
  <si>
    <t>笔试
成绩</t>
  </si>
  <si>
    <t>笔试
合格分数线</t>
  </si>
  <si>
    <t>笔试成绩
（50%）</t>
  </si>
  <si>
    <t>综合
成绩</t>
  </si>
  <si>
    <t>备注</t>
  </si>
  <si>
    <t>初中思政</t>
  </si>
  <si>
    <t>卢潘慧</t>
  </si>
  <si>
    <t>拟聘</t>
  </si>
  <si>
    <t>小学思政</t>
  </si>
  <si>
    <t>张春茹</t>
  </si>
  <si>
    <t>郭哲捷</t>
  </si>
  <si>
    <t>高中历史</t>
  </si>
  <si>
    <t>余学文</t>
  </si>
  <si>
    <t>初中心理</t>
  </si>
  <si>
    <t>吴明娟</t>
  </si>
  <si>
    <t>初中语文</t>
  </si>
  <si>
    <t>周芊芊</t>
  </si>
  <si>
    <t>邢佳佳</t>
  </si>
  <si>
    <t>王芝锋</t>
  </si>
  <si>
    <t>小学语文</t>
  </si>
  <si>
    <t>朱进霞</t>
  </si>
  <si>
    <t>黄尹阁</t>
  </si>
  <si>
    <t>李欢乐</t>
  </si>
  <si>
    <t>沈亮</t>
  </si>
  <si>
    <t>胡静超</t>
  </si>
  <si>
    <t>陈项项</t>
  </si>
  <si>
    <t>吴春杏</t>
  </si>
  <si>
    <t>吉晶晶</t>
  </si>
  <si>
    <t>柯行苗</t>
  </si>
  <si>
    <t>符仲莲</t>
  </si>
  <si>
    <t>黄晨欣</t>
  </si>
  <si>
    <t>王芷灵</t>
  </si>
  <si>
    <t>王秀琼</t>
  </si>
  <si>
    <t>高中物理</t>
  </si>
  <si>
    <t>官为民</t>
  </si>
  <si>
    <t>初中物理</t>
  </si>
  <si>
    <t>曾深</t>
  </si>
  <si>
    <t>初中化学</t>
  </si>
  <si>
    <t>祁宪蕾</t>
  </si>
  <si>
    <t>陈玥</t>
  </si>
  <si>
    <t>邹欢</t>
  </si>
  <si>
    <t>高中数学</t>
  </si>
  <si>
    <t>张丽</t>
  </si>
  <si>
    <t>小学数学</t>
  </si>
  <si>
    <t>李达文</t>
  </si>
  <si>
    <t>邓论鸿</t>
  </si>
  <si>
    <t>陈青霞</t>
  </si>
  <si>
    <t>冯贝贝</t>
  </si>
  <si>
    <t>王文花</t>
  </si>
  <si>
    <t>王蕊</t>
  </si>
  <si>
    <t>符晶妹</t>
  </si>
  <si>
    <t>邓燕婷</t>
  </si>
  <si>
    <t>吴菲</t>
  </si>
  <si>
    <t>陈圆</t>
  </si>
  <si>
    <t>潘辅振</t>
  </si>
  <si>
    <t>黄锦华</t>
  </si>
  <si>
    <t>陈翠婕</t>
  </si>
  <si>
    <t>赵英婷</t>
  </si>
  <si>
    <t>洪川</t>
  </si>
  <si>
    <t>刘涵涵</t>
  </si>
  <si>
    <t>小学英语</t>
  </si>
  <si>
    <t>邢维滢</t>
  </si>
  <si>
    <t>向国燕</t>
  </si>
  <si>
    <t>马燕飞</t>
  </si>
  <si>
    <t>陈秋伊</t>
  </si>
  <si>
    <t>初中英语</t>
  </si>
  <si>
    <t>李文英</t>
  </si>
  <si>
    <t>刘才女</t>
  </si>
  <si>
    <t>高中美术</t>
  </si>
  <si>
    <t>洪俊烽</t>
  </si>
  <si>
    <t>莫云丽</t>
  </si>
  <si>
    <t>初中生物</t>
  </si>
  <si>
    <t>黄兆娟</t>
  </si>
  <si>
    <t>林成梁</t>
  </si>
  <si>
    <t>高中生物</t>
  </si>
  <si>
    <t>孙彤彤</t>
  </si>
  <si>
    <t>小学科学</t>
  </si>
  <si>
    <t>孙嘉</t>
  </si>
  <si>
    <t>黄舒雨</t>
  </si>
  <si>
    <t>张柏琳</t>
  </si>
  <si>
    <t>邓子红</t>
  </si>
  <si>
    <t>纪顺师</t>
  </si>
  <si>
    <t>黄丽娜</t>
  </si>
  <si>
    <t>孙树勤</t>
  </si>
  <si>
    <t>罗海秘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</si>
</sst>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4"/>
  <sheetViews>
    <sheetView tabSelected="1" topLeftCell="A12" workbookViewId="0">
      <selection activeCell="E71" sqref="E71"/>
    </sheetView>
  </sheetViews>
  <sheetFormatPr defaultColWidth="10.8833333333333" defaultRowHeight="33.95" customHeight="1"/>
  <cols>
    <col min="1" max="1" width="6.44166666666667" style="2" customWidth="1"/>
    <col min="2" max="2" width="16.5583333333333" style="2" customWidth="1"/>
    <col min="3" max="3" width="14.5583333333333" style="2" customWidth="1"/>
    <col min="4" max="4" width="9.10833333333333" style="2" customWidth="1"/>
    <col min="5" max="5" width="8.66666666666667" style="3" customWidth="1"/>
    <col min="6" max="6" width="12" style="3" customWidth="1"/>
    <col min="7" max="7" width="9.10833333333333" style="3" customWidth="1"/>
    <col min="8" max="8" width="14.25" style="3" customWidth="1"/>
    <col min="9" max="9" width="11.8916666666667" style="3" customWidth="1"/>
    <col min="10" max="10" width="8.89166666666667" style="3" customWidth="1"/>
    <col min="11" max="11" width="13.25" style="2" customWidth="1"/>
    <col min="12" max="16384" width="10.8833333333333" style="2"/>
  </cols>
  <sheetData>
    <row r="1" ht="34" customHeight="1" spans="1:11">
      <c r="A1" s="4" t="s">
        <v>0</v>
      </c>
      <c r="B1" s="5"/>
      <c r="C1" s="5"/>
      <c r="D1" s="5"/>
      <c r="E1" s="6"/>
      <c r="F1" s="6"/>
      <c r="G1" s="6"/>
      <c r="H1" s="6"/>
      <c r="I1" s="6"/>
      <c r="J1" s="6"/>
      <c r="K1" s="5"/>
    </row>
    <row r="2" ht="39" customHeight="1" spans="1:11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</row>
    <row r="3" s="1" customFormat="1" ht="30" customHeight="1" spans="1:11">
      <c r="A3" s="10">
        <v>1</v>
      </c>
      <c r="B3" s="11" t="s">
        <v>12</v>
      </c>
      <c r="C3" s="11">
        <v>20240525074</v>
      </c>
      <c r="D3" s="11" t="s">
        <v>13</v>
      </c>
      <c r="E3" s="12">
        <v>80</v>
      </c>
      <c r="F3" s="13">
        <f>E3*0.5</f>
        <v>40</v>
      </c>
      <c r="G3" s="14">
        <v>46</v>
      </c>
      <c r="H3" s="15">
        <v>46</v>
      </c>
      <c r="I3" s="13">
        <f>G3*0.5</f>
        <v>23</v>
      </c>
      <c r="J3" s="13">
        <f>F3+I3</f>
        <v>63</v>
      </c>
      <c r="K3" s="24" t="s">
        <v>14</v>
      </c>
    </row>
    <row r="4" s="1" customFormat="1" ht="30" customHeight="1" spans="1:11">
      <c r="A4" s="10">
        <v>2</v>
      </c>
      <c r="B4" s="11" t="s">
        <v>15</v>
      </c>
      <c r="C4" s="11">
        <v>20240525034</v>
      </c>
      <c r="D4" s="11" t="s">
        <v>16</v>
      </c>
      <c r="E4" s="12">
        <v>79.33</v>
      </c>
      <c r="F4" s="13">
        <f t="shared" ref="F4:F35" si="0">E4*0.5</f>
        <v>39.665</v>
      </c>
      <c r="G4" s="14">
        <v>74</v>
      </c>
      <c r="H4" s="16">
        <f>(G4+G5)/2</f>
        <v>63</v>
      </c>
      <c r="I4" s="13">
        <f t="shared" ref="I4:I35" si="1">G4*0.5</f>
        <v>37</v>
      </c>
      <c r="J4" s="13">
        <f t="shared" ref="J4:J35" si="2">F4+I4</f>
        <v>76.665</v>
      </c>
      <c r="K4" s="24" t="s">
        <v>14</v>
      </c>
    </row>
    <row r="5" s="1" customFormat="1" ht="30" customHeight="1" spans="1:11">
      <c r="A5" s="10">
        <v>3</v>
      </c>
      <c r="B5" s="11" t="s">
        <v>15</v>
      </c>
      <c r="C5" s="11">
        <v>20240525035</v>
      </c>
      <c r="D5" s="11" t="s">
        <v>17</v>
      </c>
      <c r="E5" s="12">
        <v>77.33</v>
      </c>
      <c r="F5" s="13">
        <f t="shared" si="0"/>
        <v>38.665</v>
      </c>
      <c r="G5" s="14">
        <v>52</v>
      </c>
      <c r="H5" s="17"/>
      <c r="I5" s="13">
        <f t="shared" si="1"/>
        <v>26</v>
      </c>
      <c r="J5" s="13">
        <f t="shared" si="2"/>
        <v>64.665</v>
      </c>
      <c r="K5" s="24"/>
    </row>
    <row r="6" s="1" customFormat="1" ht="30" customHeight="1" spans="1:11">
      <c r="A6" s="10">
        <v>4</v>
      </c>
      <c r="B6" s="11" t="s">
        <v>18</v>
      </c>
      <c r="C6" s="11">
        <v>20240525076</v>
      </c>
      <c r="D6" s="11" t="s">
        <v>19</v>
      </c>
      <c r="E6" s="12">
        <v>74</v>
      </c>
      <c r="F6" s="13">
        <f t="shared" si="0"/>
        <v>37</v>
      </c>
      <c r="G6" s="14">
        <v>59</v>
      </c>
      <c r="H6" s="15">
        <v>59</v>
      </c>
      <c r="I6" s="13">
        <f t="shared" si="1"/>
        <v>29.5</v>
      </c>
      <c r="J6" s="13">
        <f t="shared" si="2"/>
        <v>66.5</v>
      </c>
      <c r="K6" s="24" t="s">
        <v>14</v>
      </c>
    </row>
    <row r="7" s="1" customFormat="1" ht="30" customHeight="1" spans="1:11">
      <c r="A7" s="10">
        <v>5</v>
      </c>
      <c r="B7" s="11" t="s">
        <v>20</v>
      </c>
      <c r="C7" s="11">
        <v>20240525064</v>
      </c>
      <c r="D7" s="11" t="s">
        <v>21</v>
      </c>
      <c r="E7" s="12">
        <v>68.33</v>
      </c>
      <c r="F7" s="13">
        <f t="shared" si="0"/>
        <v>34.165</v>
      </c>
      <c r="G7" s="14">
        <v>48</v>
      </c>
      <c r="H7" s="15">
        <v>48</v>
      </c>
      <c r="I7" s="13">
        <f t="shared" si="1"/>
        <v>24</v>
      </c>
      <c r="J7" s="13">
        <f t="shared" si="2"/>
        <v>58.165</v>
      </c>
      <c r="K7" s="24" t="s">
        <v>14</v>
      </c>
    </row>
    <row r="8" s="1" customFormat="1" ht="30" customHeight="1" spans="1:11">
      <c r="A8" s="10">
        <v>6</v>
      </c>
      <c r="B8" s="11" t="s">
        <v>22</v>
      </c>
      <c r="C8" s="11">
        <v>20240525072</v>
      </c>
      <c r="D8" s="11" t="s">
        <v>23</v>
      </c>
      <c r="E8" s="12">
        <v>65</v>
      </c>
      <c r="F8" s="13">
        <f t="shared" si="0"/>
        <v>32.5</v>
      </c>
      <c r="G8" s="18">
        <v>58</v>
      </c>
      <c r="H8" s="16">
        <f>(G8+G9+G10)/3</f>
        <v>51.3333333333333</v>
      </c>
      <c r="I8" s="13">
        <f t="shared" si="1"/>
        <v>29</v>
      </c>
      <c r="J8" s="13">
        <f t="shared" si="2"/>
        <v>61.5</v>
      </c>
      <c r="K8" s="24"/>
    </row>
    <row r="9" s="1" customFormat="1" ht="30" customHeight="1" spans="1:11">
      <c r="A9" s="10">
        <v>7</v>
      </c>
      <c r="B9" s="11" t="s">
        <v>22</v>
      </c>
      <c r="C9" s="11">
        <v>20240525069</v>
      </c>
      <c r="D9" s="11" t="s">
        <v>24</v>
      </c>
      <c r="E9" s="12">
        <v>68.67</v>
      </c>
      <c r="F9" s="13">
        <f t="shared" si="0"/>
        <v>34.335</v>
      </c>
      <c r="G9" s="18">
        <v>43</v>
      </c>
      <c r="H9" s="19"/>
      <c r="I9" s="13">
        <f t="shared" si="1"/>
        <v>21.5</v>
      </c>
      <c r="J9" s="13">
        <f t="shared" si="2"/>
        <v>55.835</v>
      </c>
      <c r="K9" s="24"/>
    </row>
    <row r="10" s="1" customFormat="1" ht="30" customHeight="1" spans="1:11">
      <c r="A10" s="10">
        <v>8</v>
      </c>
      <c r="B10" s="11" t="s">
        <v>22</v>
      </c>
      <c r="C10" s="11">
        <v>20240525073</v>
      </c>
      <c r="D10" s="11" t="s">
        <v>25</v>
      </c>
      <c r="E10" s="12">
        <v>70.33</v>
      </c>
      <c r="F10" s="13">
        <f t="shared" si="0"/>
        <v>35.165</v>
      </c>
      <c r="G10" s="18">
        <v>53</v>
      </c>
      <c r="H10" s="17"/>
      <c r="I10" s="13">
        <f t="shared" si="1"/>
        <v>26.5</v>
      </c>
      <c r="J10" s="13">
        <f t="shared" si="2"/>
        <v>61.665</v>
      </c>
      <c r="K10" s="24" t="s">
        <v>14</v>
      </c>
    </row>
    <row r="11" s="1" customFormat="1" ht="30" customHeight="1" spans="1:11">
      <c r="A11" s="10">
        <v>9</v>
      </c>
      <c r="B11" s="11" t="s">
        <v>26</v>
      </c>
      <c r="C11" s="11">
        <v>20240525050</v>
      </c>
      <c r="D11" s="11" t="s">
        <v>27</v>
      </c>
      <c r="E11" s="12">
        <v>79</v>
      </c>
      <c r="F11" s="13">
        <f t="shared" si="0"/>
        <v>39.5</v>
      </c>
      <c r="G11" s="18">
        <v>59</v>
      </c>
      <c r="H11" s="16">
        <f>688/11</f>
        <v>62.5454545454545</v>
      </c>
      <c r="I11" s="13">
        <f t="shared" si="1"/>
        <v>29.5</v>
      </c>
      <c r="J11" s="13">
        <f t="shared" si="2"/>
        <v>69</v>
      </c>
      <c r="K11" s="24"/>
    </row>
    <row r="12" s="1" customFormat="1" ht="30" customHeight="1" spans="1:11">
      <c r="A12" s="10">
        <v>10</v>
      </c>
      <c r="B12" s="11" t="s">
        <v>26</v>
      </c>
      <c r="C12" s="11">
        <v>20240525044</v>
      </c>
      <c r="D12" s="11" t="s">
        <v>28</v>
      </c>
      <c r="E12" s="12">
        <v>81</v>
      </c>
      <c r="F12" s="13">
        <f t="shared" si="0"/>
        <v>40.5</v>
      </c>
      <c r="G12" s="18">
        <v>77</v>
      </c>
      <c r="H12" s="19"/>
      <c r="I12" s="13">
        <f t="shared" si="1"/>
        <v>38.5</v>
      </c>
      <c r="J12" s="13">
        <f t="shared" si="2"/>
        <v>79</v>
      </c>
      <c r="K12" s="24" t="s">
        <v>14</v>
      </c>
    </row>
    <row r="13" s="1" customFormat="1" ht="30" customHeight="1" spans="1:11">
      <c r="A13" s="10">
        <v>11</v>
      </c>
      <c r="B13" s="11" t="s">
        <v>26</v>
      </c>
      <c r="C13" s="11">
        <v>20240525052</v>
      </c>
      <c r="D13" s="11" t="s">
        <v>29</v>
      </c>
      <c r="E13" s="12">
        <v>66.33</v>
      </c>
      <c r="F13" s="13">
        <f t="shared" si="0"/>
        <v>33.165</v>
      </c>
      <c r="G13" s="18">
        <v>63</v>
      </c>
      <c r="H13" s="19"/>
      <c r="I13" s="13">
        <f t="shared" si="1"/>
        <v>31.5</v>
      </c>
      <c r="J13" s="13">
        <f t="shared" si="2"/>
        <v>64.665</v>
      </c>
      <c r="K13" s="24"/>
    </row>
    <row r="14" s="1" customFormat="1" ht="30" customHeight="1" spans="1:11">
      <c r="A14" s="10">
        <v>12</v>
      </c>
      <c r="B14" s="11" t="s">
        <v>26</v>
      </c>
      <c r="C14" s="11">
        <v>20240525041</v>
      </c>
      <c r="D14" s="11" t="s">
        <v>30</v>
      </c>
      <c r="E14" s="12">
        <v>84.33</v>
      </c>
      <c r="F14" s="13">
        <f t="shared" si="0"/>
        <v>42.165</v>
      </c>
      <c r="G14" s="18">
        <v>55</v>
      </c>
      <c r="H14" s="19"/>
      <c r="I14" s="13">
        <f t="shared" si="1"/>
        <v>27.5</v>
      </c>
      <c r="J14" s="13">
        <f t="shared" si="2"/>
        <v>69.665</v>
      </c>
      <c r="K14" s="24"/>
    </row>
    <row r="15" s="1" customFormat="1" ht="30" customHeight="1" spans="1:11">
      <c r="A15" s="10">
        <v>13</v>
      </c>
      <c r="B15" s="11" t="s">
        <v>26</v>
      </c>
      <c r="C15" s="11">
        <v>20240525046</v>
      </c>
      <c r="D15" s="11" t="s">
        <v>31</v>
      </c>
      <c r="E15" s="12">
        <v>85</v>
      </c>
      <c r="F15" s="13">
        <f t="shared" si="0"/>
        <v>42.5</v>
      </c>
      <c r="G15" s="18">
        <v>61</v>
      </c>
      <c r="H15" s="19"/>
      <c r="I15" s="13">
        <f t="shared" si="1"/>
        <v>30.5</v>
      </c>
      <c r="J15" s="13">
        <f t="shared" si="2"/>
        <v>73</v>
      </c>
      <c r="K15" s="24"/>
    </row>
    <row r="16" s="1" customFormat="1" ht="30" customHeight="1" spans="1:11">
      <c r="A16" s="10">
        <v>14</v>
      </c>
      <c r="B16" s="11" t="s">
        <v>26</v>
      </c>
      <c r="C16" s="11">
        <v>20240525053</v>
      </c>
      <c r="D16" s="11" t="s">
        <v>32</v>
      </c>
      <c r="E16" s="12">
        <v>69.33</v>
      </c>
      <c r="F16" s="13">
        <f t="shared" si="0"/>
        <v>34.665</v>
      </c>
      <c r="G16" s="18">
        <v>66</v>
      </c>
      <c r="H16" s="19"/>
      <c r="I16" s="13">
        <f t="shared" si="1"/>
        <v>33</v>
      </c>
      <c r="J16" s="13">
        <f t="shared" si="2"/>
        <v>67.665</v>
      </c>
      <c r="K16" s="24"/>
    </row>
    <row r="17" s="1" customFormat="1" ht="30" customHeight="1" spans="1:11">
      <c r="A17" s="10">
        <v>15</v>
      </c>
      <c r="B17" s="11" t="s">
        <v>26</v>
      </c>
      <c r="C17" s="11">
        <v>20240525054</v>
      </c>
      <c r="D17" s="11" t="s">
        <v>33</v>
      </c>
      <c r="E17" s="12">
        <v>68.33</v>
      </c>
      <c r="F17" s="13">
        <f t="shared" si="0"/>
        <v>34.165</v>
      </c>
      <c r="G17" s="18">
        <v>48</v>
      </c>
      <c r="H17" s="19"/>
      <c r="I17" s="13">
        <f t="shared" si="1"/>
        <v>24</v>
      </c>
      <c r="J17" s="13">
        <f t="shared" si="2"/>
        <v>58.165</v>
      </c>
      <c r="K17" s="24"/>
    </row>
    <row r="18" s="1" customFormat="1" ht="30" customHeight="1" spans="1:11">
      <c r="A18" s="10">
        <v>16</v>
      </c>
      <c r="B18" s="11" t="s">
        <v>26</v>
      </c>
      <c r="C18" s="11">
        <v>20240525051</v>
      </c>
      <c r="D18" s="11" t="s">
        <v>34</v>
      </c>
      <c r="E18" s="12">
        <v>77</v>
      </c>
      <c r="F18" s="13">
        <f t="shared" si="0"/>
        <v>38.5</v>
      </c>
      <c r="G18" s="18">
        <v>0</v>
      </c>
      <c r="H18" s="19"/>
      <c r="I18" s="13">
        <f t="shared" si="1"/>
        <v>0</v>
      </c>
      <c r="J18" s="13">
        <f t="shared" si="2"/>
        <v>38.5</v>
      </c>
      <c r="K18" s="24"/>
    </row>
    <row r="19" s="1" customFormat="1" ht="30" customHeight="1" spans="1:11">
      <c r="A19" s="10">
        <v>17</v>
      </c>
      <c r="B19" s="11" t="s">
        <v>26</v>
      </c>
      <c r="C19" s="11">
        <v>20240525040</v>
      </c>
      <c r="D19" s="11" t="s">
        <v>35</v>
      </c>
      <c r="E19" s="12">
        <v>65</v>
      </c>
      <c r="F19" s="13">
        <f t="shared" si="0"/>
        <v>32.5</v>
      </c>
      <c r="G19" s="18">
        <v>0</v>
      </c>
      <c r="H19" s="19"/>
      <c r="I19" s="13">
        <f t="shared" si="1"/>
        <v>0</v>
      </c>
      <c r="J19" s="13">
        <f t="shared" si="2"/>
        <v>32.5</v>
      </c>
      <c r="K19" s="24"/>
    </row>
    <row r="20" s="1" customFormat="1" ht="30" customHeight="1" spans="1:11">
      <c r="A20" s="10">
        <v>18</v>
      </c>
      <c r="B20" s="11" t="s">
        <v>26</v>
      </c>
      <c r="C20" s="11">
        <v>20240525043</v>
      </c>
      <c r="D20" s="11" t="s">
        <v>36</v>
      </c>
      <c r="E20" s="12">
        <v>71.67</v>
      </c>
      <c r="F20" s="13">
        <f t="shared" si="0"/>
        <v>35.835</v>
      </c>
      <c r="G20" s="18">
        <v>78</v>
      </c>
      <c r="H20" s="19"/>
      <c r="I20" s="13">
        <f t="shared" si="1"/>
        <v>39</v>
      </c>
      <c r="J20" s="13">
        <f t="shared" si="2"/>
        <v>74.835</v>
      </c>
      <c r="K20" s="24" t="s">
        <v>14</v>
      </c>
    </row>
    <row r="21" s="1" customFormat="1" ht="30" customHeight="1" spans="1:11">
      <c r="A21" s="10">
        <v>19</v>
      </c>
      <c r="B21" s="11" t="s">
        <v>26</v>
      </c>
      <c r="C21" s="11">
        <v>20240525045</v>
      </c>
      <c r="D21" s="11" t="s">
        <v>37</v>
      </c>
      <c r="E21" s="12">
        <v>64.67</v>
      </c>
      <c r="F21" s="13">
        <f t="shared" si="0"/>
        <v>32.335</v>
      </c>
      <c r="G21" s="18">
        <v>73</v>
      </c>
      <c r="H21" s="19"/>
      <c r="I21" s="13">
        <f t="shared" si="1"/>
        <v>36.5</v>
      </c>
      <c r="J21" s="13">
        <f t="shared" si="2"/>
        <v>68.835</v>
      </c>
      <c r="K21" s="24"/>
    </row>
    <row r="22" s="1" customFormat="1" ht="30" customHeight="1" spans="1:11">
      <c r="A22" s="10">
        <v>20</v>
      </c>
      <c r="B22" s="11" t="s">
        <v>26</v>
      </c>
      <c r="C22" s="11">
        <v>20240525047</v>
      </c>
      <c r="D22" s="11" t="s">
        <v>38</v>
      </c>
      <c r="E22" s="12">
        <v>80.33</v>
      </c>
      <c r="F22" s="13">
        <f t="shared" si="0"/>
        <v>40.165</v>
      </c>
      <c r="G22" s="18">
        <v>55</v>
      </c>
      <c r="H22" s="19"/>
      <c r="I22" s="13">
        <f t="shared" si="1"/>
        <v>27.5</v>
      </c>
      <c r="J22" s="13">
        <f t="shared" si="2"/>
        <v>67.665</v>
      </c>
      <c r="K22" s="24"/>
    </row>
    <row r="23" s="1" customFormat="1" ht="30" customHeight="1" spans="1:11">
      <c r="A23" s="10">
        <v>21</v>
      </c>
      <c r="B23" s="11" t="s">
        <v>26</v>
      </c>
      <c r="C23" s="11">
        <v>20240525049</v>
      </c>
      <c r="D23" s="11" t="s">
        <v>39</v>
      </c>
      <c r="E23" s="12">
        <v>74.33</v>
      </c>
      <c r="F23" s="13">
        <f t="shared" si="0"/>
        <v>37.165</v>
      </c>
      <c r="G23" s="18">
        <v>53</v>
      </c>
      <c r="H23" s="17"/>
      <c r="I23" s="13">
        <f t="shared" si="1"/>
        <v>26.5</v>
      </c>
      <c r="J23" s="13">
        <f t="shared" si="2"/>
        <v>63.665</v>
      </c>
      <c r="K23" s="24"/>
    </row>
    <row r="24" s="1" customFormat="1" ht="30" customHeight="1" spans="1:11">
      <c r="A24" s="10">
        <v>22</v>
      </c>
      <c r="B24" s="11" t="s">
        <v>40</v>
      </c>
      <c r="C24" s="11">
        <v>20240525084</v>
      </c>
      <c r="D24" s="11" t="s">
        <v>41</v>
      </c>
      <c r="E24" s="12">
        <v>70.87</v>
      </c>
      <c r="F24" s="13">
        <f t="shared" si="0"/>
        <v>35.435</v>
      </c>
      <c r="G24" s="18">
        <v>63</v>
      </c>
      <c r="H24" s="15">
        <v>63</v>
      </c>
      <c r="I24" s="13">
        <f t="shared" si="1"/>
        <v>31.5</v>
      </c>
      <c r="J24" s="13">
        <f t="shared" si="2"/>
        <v>66.935</v>
      </c>
      <c r="K24" s="24" t="s">
        <v>14</v>
      </c>
    </row>
    <row r="25" s="1" customFormat="1" ht="30" customHeight="1" spans="1:11">
      <c r="A25" s="10">
        <v>23</v>
      </c>
      <c r="B25" s="11" t="s">
        <v>42</v>
      </c>
      <c r="C25" s="11">
        <v>20240525062</v>
      </c>
      <c r="D25" s="11" t="s">
        <v>43</v>
      </c>
      <c r="E25" s="12">
        <v>66.67</v>
      </c>
      <c r="F25" s="13">
        <f t="shared" si="0"/>
        <v>33.335</v>
      </c>
      <c r="G25" s="18">
        <v>46</v>
      </c>
      <c r="H25" s="15">
        <v>46</v>
      </c>
      <c r="I25" s="13">
        <f t="shared" si="1"/>
        <v>23</v>
      </c>
      <c r="J25" s="13">
        <f t="shared" si="2"/>
        <v>56.335</v>
      </c>
      <c r="K25" s="24" t="s">
        <v>14</v>
      </c>
    </row>
    <row r="26" s="1" customFormat="1" ht="30" customHeight="1" spans="1:11">
      <c r="A26" s="10">
        <v>24</v>
      </c>
      <c r="B26" s="11" t="s">
        <v>44</v>
      </c>
      <c r="C26" s="11">
        <v>20240525055</v>
      </c>
      <c r="D26" s="11" t="s">
        <v>45</v>
      </c>
      <c r="E26" s="12">
        <v>87.2</v>
      </c>
      <c r="F26" s="13">
        <f t="shared" si="0"/>
        <v>43.6</v>
      </c>
      <c r="G26" s="18">
        <v>56</v>
      </c>
      <c r="H26" s="16">
        <f>(G26+G27+G28)/3</f>
        <v>50.6666666666667</v>
      </c>
      <c r="I26" s="13">
        <f t="shared" si="1"/>
        <v>28</v>
      </c>
      <c r="J26" s="13">
        <f t="shared" si="2"/>
        <v>71.6</v>
      </c>
      <c r="K26" s="24" t="s">
        <v>14</v>
      </c>
    </row>
    <row r="27" s="1" customFormat="1" ht="30" customHeight="1" spans="1:11">
      <c r="A27" s="10">
        <v>25</v>
      </c>
      <c r="B27" s="11" t="s">
        <v>44</v>
      </c>
      <c r="C27" s="11">
        <v>20240525057</v>
      </c>
      <c r="D27" s="11" t="s">
        <v>46</v>
      </c>
      <c r="E27" s="12">
        <v>71.87</v>
      </c>
      <c r="F27" s="13">
        <f t="shared" si="0"/>
        <v>35.935</v>
      </c>
      <c r="G27" s="18">
        <v>45</v>
      </c>
      <c r="H27" s="19"/>
      <c r="I27" s="13">
        <f t="shared" si="1"/>
        <v>22.5</v>
      </c>
      <c r="J27" s="13">
        <f t="shared" si="2"/>
        <v>58.435</v>
      </c>
      <c r="K27" s="24"/>
    </row>
    <row r="28" s="1" customFormat="1" ht="30" customHeight="1" spans="1:11">
      <c r="A28" s="10">
        <v>26</v>
      </c>
      <c r="B28" s="11" t="s">
        <v>44</v>
      </c>
      <c r="C28" s="11">
        <v>20240525058</v>
      </c>
      <c r="D28" s="11" t="s">
        <v>47</v>
      </c>
      <c r="E28" s="12">
        <v>71.87</v>
      </c>
      <c r="F28" s="13">
        <f t="shared" si="0"/>
        <v>35.935</v>
      </c>
      <c r="G28" s="18">
        <v>51</v>
      </c>
      <c r="H28" s="17"/>
      <c r="I28" s="13">
        <f t="shared" si="1"/>
        <v>25.5</v>
      </c>
      <c r="J28" s="13">
        <f t="shared" si="2"/>
        <v>61.435</v>
      </c>
      <c r="K28" s="24"/>
    </row>
    <row r="29" s="1" customFormat="1" ht="30" customHeight="1" spans="1:11">
      <c r="A29" s="10">
        <v>27</v>
      </c>
      <c r="B29" s="11" t="s">
        <v>48</v>
      </c>
      <c r="C29" s="11">
        <v>20240525083</v>
      </c>
      <c r="D29" s="11" t="s">
        <v>49</v>
      </c>
      <c r="E29" s="12">
        <v>68.17</v>
      </c>
      <c r="F29" s="13">
        <f t="shared" si="0"/>
        <v>34.085</v>
      </c>
      <c r="G29" s="14">
        <v>56</v>
      </c>
      <c r="H29" s="15">
        <v>56</v>
      </c>
      <c r="I29" s="13">
        <f t="shared" si="1"/>
        <v>28</v>
      </c>
      <c r="J29" s="13">
        <f t="shared" si="2"/>
        <v>62.085</v>
      </c>
      <c r="K29" s="24" t="s">
        <v>14</v>
      </c>
    </row>
    <row r="30" s="1" customFormat="1" ht="30" customHeight="1" spans="1:11">
      <c r="A30" s="10">
        <v>28</v>
      </c>
      <c r="B30" s="11" t="s">
        <v>50</v>
      </c>
      <c r="C30" s="11">
        <v>20240525025</v>
      </c>
      <c r="D30" s="11" t="s">
        <v>51</v>
      </c>
      <c r="E30" s="12">
        <v>63.23</v>
      </c>
      <c r="F30" s="13">
        <f t="shared" si="0"/>
        <v>31.615</v>
      </c>
      <c r="G30" s="14">
        <v>0</v>
      </c>
      <c r="H30" s="16">
        <f>814/14</f>
        <v>58.1428571428571</v>
      </c>
      <c r="I30" s="13">
        <f t="shared" si="1"/>
        <v>0</v>
      </c>
      <c r="J30" s="13">
        <f t="shared" si="2"/>
        <v>31.615</v>
      </c>
      <c r="K30" s="24"/>
    </row>
    <row r="31" s="1" customFormat="1" ht="30" customHeight="1" spans="1:11">
      <c r="A31" s="10">
        <v>29</v>
      </c>
      <c r="B31" s="11" t="s">
        <v>50</v>
      </c>
      <c r="C31" s="11">
        <v>20240525013</v>
      </c>
      <c r="D31" s="11" t="s">
        <v>52</v>
      </c>
      <c r="E31" s="12">
        <v>78</v>
      </c>
      <c r="F31" s="13">
        <f t="shared" si="0"/>
        <v>39</v>
      </c>
      <c r="G31" s="14">
        <v>53</v>
      </c>
      <c r="H31" s="19"/>
      <c r="I31" s="13">
        <f t="shared" si="1"/>
        <v>26.5</v>
      </c>
      <c r="J31" s="13">
        <f t="shared" si="2"/>
        <v>65.5</v>
      </c>
      <c r="K31" s="24"/>
    </row>
    <row r="32" customHeight="1" spans="1:11">
      <c r="A32" s="10">
        <v>30</v>
      </c>
      <c r="B32" s="11" t="s">
        <v>50</v>
      </c>
      <c r="C32" s="11">
        <v>20240525031</v>
      </c>
      <c r="D32" s="11" t="s">
        <v>53</v>
      </c>
      <c r="E32" s="12">
        <v>78</v>
      </c>
      <c r="F32" s="13">
        <f t="shared" si="0"/>
        <v>39</v>
      </c>
      <c r="G32" s="18">
        <v>44</v>
      </c>
      <c r="H32" s="19"/>
      <c r="I32" s="13">
        <f t="shared" si="1"/>
        <v>22</v>
      </c>
      <c r="J32" s="13">
        <f t="shared" si="2"/>
        <v>61</v>
      </c>
      <c r="K32" s="11"/>
    </row>
    <row r="33" customHeight="1" spans="1:11">
      <c r="A33" s="10">
        <v>31</v>
      </c>
      <c r="B33" s="11" t="s">
        <v>50</v>
      </c>
      <c r="C33" s="11">
        <v>20240525027</v>
      </c>
      <c r="D33" s="11" t="s">
        <v>54</v>
      </c>
      <c r="E33" s="12">
        <v>70.5</v>
      </c>
      <c r="F33" s="13">
        <f t="shared" si="0"/>
        <v>35.25</v>
      </c>
      <c r="G33" s="18">
        <v>58</v>
      </c>
      <c r="H33" s="19"/>
      <c r="I33" s="13">
        <f t="shared" si="1"/>
        <v>29</v>
      </c>
      <c r="J33" s="13">
        <f t="shared" si="2"/>
        <v>64.25</v>
      </c>
      <c r="K33" s="11"/>
    </row>
    <row r="34" customHeight="1" spans="1:11">
      <c r="A34" s="10">
        <v>32</v>
      </c>
      <c r="B34" s="11" t="s">
        <v>50</v>
      </c>
      <c r="C34" s="11">
        <v>20240525014</v>
      </c>
      <c r="D34" s="11" t="s">
        <v>55</v>
      </c>
      <c r="E34" s="12">
        <v>71.17</v>
      </c>
      <c r="F34" s="13">
        <f t="shared" si="0"/>
        <v>35.585</v>
      </c>
      <c r="G34" s="18">
        <v>48</v>
      </c>
      <c r="H34" s="19"/>
      <c r="I34" s="13">
        <f t="shared" si="1"/>
        <v>24</v>
      </c>
      <c r="J34" s="13">
        <f t="shared" si="2"/>
        <v>59.585</v>
      </c>
      <c r="K34" s="11"/>
    </row>
    <row r="35" customHeight="1" spans="1:11">
      <c r="A35" s="10">
        <v>33</v>
      </c>
      <c r="B35" s="11" t="s">
        <v>50</v>
      </c>
      <c r="C35" s="11">
        <v>20240525018</v>
      </c>
      <c r="D35" s="11" t="s">
        <v>56</v>
      </c>
      <c r="E35" s="12">
        <v>66</v>
      </c>
      <c r="F35" s="13">
        <f t="shared" si="0"/>
        <v>33</v>
      </c>
      <c r="G35" s="18">
        <v>58</v>
      </c>
      <c r="H35" s="19"/>
      <c r="I35" s="13">
        <f t="shared" si="1"/>
        <v>29</v>
      </c>
      <c r="J35" s="13">
        <f t="shared" si="2"/>
        <v>62</v>
      </c>
      <c r="K35" s="11"/>
    </row>
    <row r="36" customHeight="1" spans="1:11">
      <c r="A36" s="10">
        <v>34</v>
      </c>
      <c r="B36" s="11" t="s">
        <v>50</v>
      </c>
      <c r="C36" s="11">
        <v>20240525032</v>
      </c>
      <c r="D36" s="11" t="s">
        <v>57</v>
      </c>
      <c r="E36" s="12">
        <v>64</v>
      </c>
      <c r="F36" s="13">
        <f t="shared" ref="F36:F64" si="3">E36*0.5</f>
        <v>32</v>
      </c>
      <c r="G36" s="18">
        <v>67</v>
      </c>
      <c r="H36" s="19"/>
      <c r="I36" s="13">
        <f t="shared" ref="I36:I64" si="4">G36*0.5</f>
        <v>33.5</v>
      </c>
      <c r="J36" s="13">
        <f t="shared" ref="J36:J64" si="5">F36+I36</f>
        <v>65.5</v>
      </c>
      <c r="K36" s="11" t="s">
        <v>14</v>
      </c>
    </row>
    <row r="37" customHeight="1" spans="1:11">
      <c r="A37" s="10">
        <v>35</v>
      </c>
      <c r="B37" s="11" t="s">
        <v>50</v>
      </c>
      <c r="C37" s="11">
        <v>20240525022</v>
      </c>
      <c r="D37" s="11" t="s">
        <v>58</v>
      </c>
      <c r="E37" s="12">
        <v>65</v>
      </c>
      <c r="F37" s="13">
        <f t="shared" si="3"/>
        <v>32.5</v>
      </c>
      <c r="G37" s="18">
        <v>65</v>
      </c>
      <c r="H37" s="19"/>
      <c r="I37" s="13">
        <f t="shared" si="4"/>
        <v>32.5</v>
      </c>
      <c r="J37" s="13">
        <f t="shared" si="5"/>
        <v>65</v>
      </c>
      <c r="K37" s="11" t="s">
        <v>14</v>
      </c>
    </row>
    <row r="38" customHeight="1" spans="1:11">
      <c r="A38" s="10">
        <v>36</v>
      </c>
      <c r="B38" s="11" t="s">
        <v>50</v>
      </c>
      <c r="C38" s="11">
        <v>20240525023</v>
      </c>
      <c r="D38" s="11" t="s">
        <v>59</v>
      </c>
      <c r="E38" s="12">
        <v>64.33</v>
      </c>
      <c r="F38" s="13">
        <f t="shared" si="3"/>
        <v>32.165</v>
      </c>
      <c r="G38" s="18">
        <v>0</v>
      </c>
      <c r="H38" s="19"/>
      <c r="I38" s="13">
        <f t="shared" si="4"/>
        <v>0</v>
      </c>
      <c r="J38" s="13">
        <f t="shared" si="5"/>
        <v>32.165</v>
      </c>
      <c r="K38" s="11"/>
    </row>
    <row r="39" customHeight="1" spans="1:11">
      <c r="A39" s="10">
        <v>37</v>
      </c>
      <c r="B39" s="11" t="s">
        <v>50</v>
      </c>
      <c r="C39" s="11">
        <v>20240525021</v>
      </c>
      <c r="D39" s="11" t="s">
        <v>60</v>
      </c>
      <c r="E39" s="12">
        <v>67.83</v>
      </c>
      <c r="F39" s="13">
        <f t="shared" si="3"/>
        <v>33.915</v>
      </c>
      <c r="G39" s="18">
        <v>52</v>
      </c>
      <c r="H39" s="19"/>
      <c r="I39" s="13">
        <f t="shared" si="4"/>
        <v>26</v>
      </c>
      <c r="J39" s="13">
        <f t="shared" si="5"/>
        <v>59.915</v>
      </c>
      <c r="K39" s="11"/>
    </row>
    <row r="40" customHeight="1" spans="1:11">
      <c r="A40" s="10">
        <v>38</v>
      </c>
      <c r="B40" s="11" t="s">
        <v>50</v>
      </c>
      <c r="C40" s="11">
        <v>20240525017</v>
      </c>
      <c r="D40" s="11" t="s">
        <v>61</v>
      </c>
      <c r="E40" s="12">
        <v>78</v>
      </c>
      <c r="F40" s="13">
        <f t="shared" si="3"/>
        <v>39</v>
      </c>
      <c r="G40" s="18">
        <v>72</v>
      </c>
      <c r="H40" s="19"/>
      <c r="I40" s="13">
        <f t="shared" si="4"/>
        <v>36</v>
      </c>
      <c r="J40" s="13">
        <f t="shared" si="5"/>
        <v>75</v>
      </c>
      <c r="K40" s="11" t="s">
        <v>14</v>
      </c>
    </row>
    <row r="41" customHeight="1" spans="1:11">
      <c r="A41" s="10">
        <v>39</v>
      </c>
      <c r="B41" s="11" t="s">
        <v>50</v>
      </c>
      <c r="C41" s="11">
        <v>20240525026</v>
      </c>
      <c r="D41" s="11" t="s">
        <v>62</v>
      </c>
      <c r="E41" s="12">
        <v>74.87</v>
      </c>
      <c r="F41" s="13">
        <f t="shared" si="3"/>
        <v>37.435</v>
      </c>
      <c r="G41" s="18">
        <v>47</v>
      </c>
      <c r="H41" s="19"/>
      <c r="I41" s="13">
        <f t="shared" si="4"/>
        <v>23.5</v>
      </c>
      <c r="J41" s="13">
        <f t="shared" si="5"/>
        <v>60.935</v>
      </c>
      <c r="K41" s="11"/>
    </row>
    <row r="42" customHeight="1" spans="1:11">
      <c r="A42" s="10">
        <v>40</v>
      </c>
      <c r="B42" s="11" t="s">
        <v>50</v>
      </c>
      <c r="C42" s="11">
        <v>20240525030</v>
      </c>
      <c r="D42" s="11" t="s">
        <v>63</v>
      </c>
      <c r="E42" s="12">
        <v>72.43</v>
      </c>
      <c r="F42" s="13">
        <f t="shared" si="3"/>
        <v>36.215</v>
      </c>
      <c r="G42" s="18">
        <v>78</v>
      </c>
      <c r="H42" s="19"/>
      <c r="I42" s="13">
        <f t="shared" si="4"/>
        <v>39</v>
      </c>
      <c r="J42" s="13">
        <f t="shared" si="5"/>
        <v>75.215</v>
      </c>
      <c r="K42" s="11" t="s">
        <v>14</v>
      </c>
    </row>
    <row r="43" customHeight="1" spans="1:11">
      <c r="A43" s="10">
        <v>41</v>
      </c>
      <c r="B43" s="11" t="s">
        <v>50</v>
      </c>
      <c r="C43" s="11">
        <v>20240525019</v>
      </c>
      <c r="D43" s="11" t="s">
        <v>64</v>
      </c>
      <c r="E43" s="12">
        <v>62</v>
      </c>
      <c r="F43" s="13">
        <f t="shared" si="3"/>
        <v>31</v>
      </c>
      <c r="G43" s="18">
        <v>66</v>
      </c>
      <c r="H43" s="19"/>
      <c r="I43" s="13">
        <f t="shared" si="4"/>
        <v>33</v>
      </c>
      <c r="J43" s="13">
        <f t="shared" si="5"/>
        <v>64</v>
      </c>
      <c r="K43" s="11" t="s">
        <v>14</v>
      </c>
    </row>
    <row r="44" customHeight="1" spans="1:11">
      <c r="A44" s="10">
        <v>42</v>
      </c>
      <c r="B44" s="11" t="s">
        <v>50</v>
      </c>
      <c r="C44" s="11">
        <v>20240525020</v>
      </c>
      <c r="D44" s="11" t="s">
        <v>65</v>
      </c>
      <c r="E44" s="12">
        <v>70.77</v>
      </c>
      <c r="F44" s="13">
        <f t="shared" si="3"/>
        <v>35.385</v>
      </c>
      <c r="G44" s="18">
        <v>59</v>
      </c>
      <c r="H44" s="19"/>
      <c r="I44" s="13">
        <f t="shared" si="4"/>
        <v>29.5</v>
      </c>
      <c r="J44" s="13">
        <f t="shared" si="5"/>
        <v>64.885</v>
      </c>
      <c r="K44" s="11" t="s">
        <v>14</v>
      </c>
    </row>
    <row r="45" customHeight="1" spans="1:11">
      <c r="A45" s="10">
        <v>43</v>
      </c>
      <c r="B45" s="11" t="s">
        <v>50</v>
      </c>
      <c r="C45" s="11">
        <v>20240525033</v>
      </c>
      <c r="D45" s="11" t="s">
        <v>66</v>
      </c>
      <c r="E45" s="12">
        <v>80.67</v>
      </c>
      <c r="F45" s="13">
        <f t="shared" si="3"/>
        <v>40.335</v>
      </c>
      <c r="G45" s="18">
        <v>47</v>
      </c>
      <c r="H45" s="17"/>
      <c r="I45" s="13">
        <f t="shared" si="4"/>
        <v>23.5</v>
      </c>
      <c r="J45" s="13">
        <f t="shared" si="5"/>
        <v>63.835</v>
      </c>
      <c r="K45" s="11"/>
    </row>
    <row r="46" customHeight="1" spans="1:11">
      <c r="A46" s="10">
        <v>44</v>
      </c>
      <c r="B46" s="11" t="s">
        <v>67</v>
      </c>
      <c r="C46" s="11">
        <v>20240525037</v>
      </c>
      <c r="D46" s="11" t="s">
        <v>68</v>
      </c>
      <c r="E46" s="12">
        <v>61.33</v>
      </c>
      <c r="F46" s="13">
        <f t="shared" si="3"/>
        <v>30.665</v>
      </c>
      <c r="G46" s="18">
        <v>65</v>
      </c>
      <c r="H46" s="20">
        <f>244/4</f>
        <v>61</v>
      </c>
      <c r="I46" s="13">
        <f t="shared" si="4"/>
        <v>32.5</v>
      </c>
      <c r="J46" s="13">
        <f t="shared" si="5"/>
        <v>63.165</v>
      </c>
      <c r="K46" s="11"/>
    </row>
    <row r="47" customHeight="1" spans="1:11">
      <c r="A47" s="10">
        <v>45</v>
      </c>
      <c r="B47" s="11" t="s">
        <v>67</v>
      </c>
      <c r="C47" s="11">
        <v>20240525038</v>
      </c>
      <c r="D47" s="11" t="s">
        <v>69</v>
      </c>
      <c r="E47" s="12">
        <v>87</v>
      </c>
      <c r="F47" s="13">
        <f t="shared" si="3"/>
        <v>43.5</v>
      </c>
      <c r="G47" s="18">
        <v>71</v>
      </c>
      <c r="H47" s="21"/>
      <c r="I47" s="13">
        <f t="shared" si="4"/>
        <v>35.5</v>
      </c>
      <c r="J47" s="13">
        <f t="shared" si="5"/>
        <v>79</v>
      </c>
      <c r="K47" s="11" t="s">
        <v>14</v>
      </c>
    </row>
    <row r="48" customHeight="1" spans="1:11">
      <c r="A48" s="10">
        <v>46</v>
      </c>
      <c r="B48" s="11" t="s">
        <v>67</v>
      </c>
      <c r="C48" s="11">
        <v>20240525036</v>
      </c>
      <c r="D48" s="11" t="s">
        <v>70</v>
      </c>
      <c r="E48" s="12">
        <v>89.67</v>
      </c>
      <c r="F48" s="13">
        <f t="shared" si="3"/>
        <v>44.835</v>
      </c>
      <c r="G48" s="18">
        <v>67</v>
      </c>
      <c r="H48" s="21"/>
      <c r="I48" s="13">
        <f t="shared" si="4"/>
        <v>33.5</v>
      </c>
      <c r="J48" s="13">
        <f t="shared" si="5"/>
        <v>78.335</v>
      </c>
      <c r="K48" s="11"/>
    </row>
    <row r="49" customHeight="1" spans="1:11">
      <c r="A49" s="10">
        <v>47</v>
      </c>
      <c r="B49" s="11" t="s">
        <v>67</v>
      </c>
      <c r="C49" s="11">
        <v>20240525039</v>
      </c>
      <c r="D49" s="11" t="s">
        <v>71</v>
      </c>
      <c r="E49" s="12">
        <v>73.67</v>
      </c>
      <c r="F49" s="13">
        <f t="shared" si="3"/>
        <v>36.835</v>
      </c>
      <c r="G49" s="18">
        <v>41</v>
      </c>
      <c r="H49" s="22"/>
      <c r="I49" s="13">
        <f t="shared" si="4"/>
        <v>20.5</v>
      </c>
      <c r="J49" s="13">
        <f t="shared" si="5"/>
        <v>57.335</v>
      </c>
      <c r="K49" s="11"/>
    </row>
    <row r="50" customHeight="1" spans="1:11">
      <c r="A50" s="10">
        <v>48</v>
      </c>
      <c r="B50" s="11" t="s">
        <v>72</v>
      </c>
      <c r="C50" s="23">
        <v>20240525066</v>
      </c>
      <c r="D50" s="11" t="s">
        <v>73</v>
      </c>
      <c r="E50" s="12">
        <v>70.67</v>
      </c>
      <c r="F50" s="13">
        <f t="shared" si="3"/>
        <v>35.335</v>
      </c>
      <c r="G50" s="18">
        <v>58</v>
      </c>
      <c r="H50" s="20">
        <f>130/2</f>
        <v>65</v>
      </c>
      <c r="I50" s="13">
        <f t="shared" si="4"/>
        <v>29</v>
      </c>
      <c r="J50" s="13">
        <f t="shared" si="5"/>
        <v>64.335</v>
      </c>
      <c r="K50" s="11"/>
    </row>
    <row r="51" customHeight="1" spans="1:11">
      <c r="A51" s="10">
        <v>49</v>
      </c>
      <c r="B51" s="11" t="s">
        <v>72</v>
      </c>
      <c r="C51" s="23">
        <v>20240525067</v>
      </c>
      <c r="D51" s="11" t="s">
        <v>74</v>
      </c>
      <c r="E51" s="12">
        <v>84.33</v>
      </c>
      <c r="F51" s="13">
        <f t="shared" si="3"/>
        <v>42.165</v>
      </c>
      <c r="G51" s="18">
        <v>72</v>
      </c>
      <c r="H51" s="22"/>
      <c r="I51" s="13">
        <f t="shared" si="4"/>
        <v>36</v>
      </c>
      <c r="J51" s="13">
        <f t="shared" si="5"/>
        <v>78.165</v>
      </c>
      <c r="K51" s="11" t="s">
        <v>14</v>
      </c>
    </row>
    <row r="52" customHeight="1" spans="1:11">
      <c r="A52" s="10">
        <v>50</v>
      </c>
      <c r="B52" s="11" t="s">
        <v>75</v>
      </c>
      <c r="C52" s="23">
        <v>20240525078</v>
      </c>
      <c r="D52" s="11" t="s">
        <v>76</v>
      </c>
      <c r="E52" s="12">
        <v>69.33</v>
      </c>
      <c r="F52" s="13">
        <f t="shared" si="3"/>
        <v>34.665</v>
      </c>
      <c r="G52" s="18">
        <v>58</v>
      </c>
      <c r="H52" s="20">
        <f>111/2</f>
        <v>55.5</v>
      </c>
      <c r="I52" s="13">
        <f t="shared" si="4"/>
        <v>29</v>
      </c>
      <c r="J52" s="13">
        <f t="shared" si="5"/>
        <v>63.665</v>
      </c>
      <c r="K52" s="11" t="s">
        <v>14</v>
      </c>
    </row>
    <row r="53" customHeight="1" spans="1:11">
      <c r="A53" s="10">
        <v>51</v>
      </c>
      <c r="B53" s="11" t="s">
        <v>75</v>
      </c>
      <c r="C53" s="23">
        <v>20240525077</v>
      </c>
      <c r="D53" s="11" t="s">
        <v>77</v>
      </c>
      <c r="E53" s="12">
        <v>77.67</v>
      </c>
      <c r="F53" s="13">
        <f t="shared" si="3"/>
        <v>38.835</v>
      </c>
      <c r="G53" s="18">
        <v>53</v>
      </c>
      <c r="H53" s="22"/>
      <c r="I53" s="13">
        <f t="shared" si="4"/>
        <v>26.5</v>
      </c>
      <c r="J53" s="13">
        <f t="shared" si="5"/>
        <v>65.335</v>
      </c>
      <c r="K53" s="11"/>
    </row>
    <row r="54" customHeight="1" spans="1:11">
      <c r="A54" s="10">
        <v>52</v>
      </c>
      <c r="B54" s="11" t="s">
        <v>78</v>
      </c>
      <c r="C54" s="23">
        <v>20240525059</v>
      </c>
      <c r="D54" s="11" t="s">
        <v>79</v>
      </c>
      <c r="E54" s="12">
        <v>86</v>
      </c>
      <c r="F54" s="13">
        <f t="shared" si="3"/>
        <v>43</v>
      </c>
      <c r="G54" s="18">
        <v>44</v>
      </c>
      <c r="H54" s="20">
        <f>90/2</f>
        <v>45</v>
      </c>
      <c r="I54" s="13">
        <f t="shared" si="4"/>
        <v>22</v>
      </c>
      <c r="J54" s="13">
        <f t="shared" si="5"/>
        <v>65</v>
      </c>
      <c r="K54" s="11"/>
    </row>
    <row r="55" customHeight="1" spans="1:11">
      <c r="A55" s="10">
        <v>53</v>
      </c>
      <c r="B55" s="11" t="s">
        <v>78</v>
      </c>
      <c r="C55" s="23">
        <v>20240525060</v>
      </c>
      <c r="D55" s="11" t="s">
        <v>80</v>
      </c>
      <c r="E55" s="12">
        <v>92.67</v>
      </c>
      <c r="F55" s="13">
        <f t="shared" si="3"/>
        <v>46.335</v>
      </c>
      <c r="G55" s="18">
        <v>46</v>
      </c>
      <c r="H55" s="22"/>
      <c r="I55" s="13">
        <f t="shared" si="4"/>
        <v>23</v>
      </c>
      <c r="J55" s="13">
        <f t="shared" si="5"/>
        <v>69.335</v>
      </c>
      <c r="K55" s="11" t="s">
        <v>14</v>
      </c>
    </row>
    <row r="56" customHeight="1" spans="1:11">
      <c r="A56" s="10">
        <v>54</v>
      </c>
      <c r="B56" s="11" t="s">
        <v>81</v>
      </c>
      <c r="C56" s="23">
        <v>20240525081</v>
      </c>
      <c r="D56" s="11" t="s">
        <v>82</v>
      </c>
      <c r="E56" s="12">
        <v>80</v>
      </c>
      <c r="F56" s="13">
        <f t="shared" si="3"/>
        <v>40</v>
      </c>
      <c r="G56" s="18">
        <v>69</v>
      </c>
      <c r="H56" s="18">
        <v>69</v>
      </c>
      <c r="I56" s="13">
        <f t="shared" si="4"/>
        <v>34.5</v>
      </c>
      <c r="J56" s="13">
        <f t="shared" si="5"/>
        <v>74.5</v>
      </c>
      <c r="K56" s="11" t="s">
        <v>14</v>
      </c>
    </row>
    <row r="57" customHeight="1" spans="1:11">
      <c r="A57" s="10">
        <v>55</v>
      </c>
      <c r="B57" s="11" t="s">
        <v>83</v>
      </c>
      <c r="C57" s="23">
        <v>20240525001</v>
      </c>
      <c r="D57" s="11" t="s">
        <v>84</v>
      </c>
      <c r="E57" s="12">
        <v>86</v>
      </c>
      <c r="F57" s="13">
        <f t="shared" si="3"/>
        <v>43</v>
      </c>
      <c r="G57" s="18">
        <v>48</v>
      </c>
      <c r="H57" s="20">
        <f>433/8</f>
        <v>54.125</v>
      </c>
      <c r="I57" s="13">
        <f t="shared" si="4"/>
        <v>24</v>
      </c>
      <c r="J57" s="13">
        <f t="shared" si="5"/>
        <v>67</v>
      </c>
      <c r="K57" s="11"/>
    </row>
    <row r="58" customHeight="1" spans="1:11">
      <c r="A58" s="10">
        <v>56</v>
      </c>
      <c r="B58" s="11" t="s">
        <v>83</v>
      </c>
      <c r="C58" s="23">
        <v>20240525011</v>
      </c>
      <c r="D58" s="11" t="s">
        <v>85</v>
      </c>
      <c r="E58" s="12">
        <v>81.67</v>
      </c>
      <c r="F58" s="13">
        <f t="shared" si="3"/>
        <v>40.835</v>
      </c>
      <c r="G58" s="18">
        <v>55</v>
      </c>
      <c r="H58" s="21"/>
      <c r="I58" s="13">
        <f t="shared" si="4"/>
        <v>27.5</v>
      </c>
      <c r="J58" s="13">
        <f t="shared" si="5"/>
        <v>68.335</v>
      </c>
      <c r="K58" s="11" t="s">
        <v>14</v>
      </c>
    </row>
    <row r="59" customHeight="1" spans="1:11">
      <c r="A59" s="10">
        <v>57</v>
      </c>
      <c r="B59" s="11" t="s">
        <v>83</v>
      </c>
      <c r="C59" s="23">
        <v>20240525004</v>
      </c>
      <c r="D59" s="11" t="s">
        <v>86</v>
      </c>
      <c r="E59" s="12">
        <v>81.67</v>
      </c>
      <c r="F59" s="13">
        <f t="shared" si="3"/>
        <v>40.835</v>
      </c>
      <c r="G59" s="18">
        <v>61</v>
      </c>
      <c r="H59" s="21"/>
      <c r="I59" s="13">
        <f t="shared" si="4"/>
        <v>30.5</v>
      </c>
      <c r="J59" s="13">
        <f t="shared" si="5"/>
        <v>71.335</v>
      </c>
      <c r="K59" s="11" t="s">
        <v>14</v>
      </c>
    </row>
    <row r="60" customHeight="1" spans="1:11">
      <c r="A60" s="10">
        <v>58</v>
      </c>
      <c r="B60" s="11" t="s">
        <v>83</v>
      </c>
      <c r="C60" s="23">
        <v>20240525007</v>
      </c>
      <c r="D60" s="11" t="s">
        <v>87</v>
      </c>
      <c r="E60" s="12">
        <v>72.67</v>
      </c>
      <c r="F60" s="13">
        <f t="shared" si="3"/>
        <v>36.335</v>
      </c>
      <c r="G60" s="18">
        <v>48</v>
      </c>
      <c r="H60" s="21"/>
      <c r="I60" s="13">
        <f t="shared" si="4"/>
        <v>24</v>
      </c>
      <c r="J60" s="13">
        <f t="shared" si="5"/>
        <v>60.335</v>
      </c>
      <c r="K60" s="11"/>
    </row>
    <row r="61" customHeight="1" spans="1:11">
      <c r="A61" s="10">
        <v>59</v>
      </c>
      <c r="B61" s="11" t="s">
        <v>83</v>
      </c>
      <c r="C61" s="23">
        <v>20240525010</v>
      </c>
      <c r="D61" s="11" t="s">
        <v>88</v>
      </c>
      <c r="E61" s="12">
        <v>73.33</v>
      </c>
      <c r="F61" s="13">
        <f t="shared" si="3"/>
        <v>36.665</v>
      </c>
      <c r="G61" s="18">
        <v>54</v>
      </c>
      <c r="H61" s="21"/>
      <c r="I61" s="13">
        <f t="shared" si="4"/>
        <v>27</v>
      </c>
      <c r="J61" s="13">
        <f t="shared" si="5"/>
        <v>63.665</v>
      </c>
      <c r="K61" s="11"/>
    </row>
    <row r="62" customHeight="1" spans="1:11">
      <c r="A62" s="10">
        <v>60</v>
      </c>
      <c r="B62" s="11" t="s">
        <v>83</v>
      </c>
      <c r="C62" s="23">
        <v>20240525006</v>
      </c>
      <c r="D62" s="11" t="s">
        <v>89</v>
      </c>
      <c r="E62" s="12">
        <v>82</v>
      </c>
      <c r="F62" s="13">
        <f t="shared" si="3"/>
        <v>41</v>
      </c>
      <c r="G62" s="18">
        <v>58</v>
      </c>
      <c r="H62" s="21"/>
      <c r="I62" s="13">
        <f t="shared" si="4"/>
        <v>29</v>
      </c>
      <c r="J62" s="13">
        <f t="shared" si="5"/>
        <v>70</v>
      </c>
      <c r="K62" s="11" t="s">
        <v>14</v>
      </c>
    </row>
    <row r="63" customHeight="1" spans="1:11">
      <c r="A63" s="10">
        <v>61</v>
      </c>
      <c r="B63" s="11" t="s">
        <v>83</v>
      </c>
      <c r="C63" s="23">
        <v>20240525002</v>
      </c>
      <c r="D63" s="11" t="s">
        <v>90</v>
      </c>
      <c r="E63" s="12">
        <v>76</v>
      </c>
      <c r="F63" s="13">
        <f t="shared" si="3"/>
        <v>38</v>
      </c>
      <c r="G63" s="18">
        <v>53</v>
      </c>
      <c r="H63" s="21"/>
      <c r="I63" s="13">
        <f t="shared" si="4"/>
        <v>26.5</v>
      </c>
      <c r="J63" s="13">
        <f t="shared" si="5"/>
        <v>64.5</v>
      </c>
      <c r="K63" s="11"/>
    </row>
    <row r="64" customHeight="1" spans="1:11">
      <c r="A64" s="10">
        <v>62</v>
      </c>
      <c r="B64" s="11" t="s">
        <v>83</v>
      </c>
      <c r="C64" s="23">
        <v>20240525012</v>
      </c>
      <c r="D64" s="11" t="s">
        <v>91</v>
      </c>
      <c r="E64" s="12">
        <v>72.5</v>
      </c>
      <c r="F64" s="13">
        <f t="shared" si="3"/>
        <v>36.25</v>
      </c>
      <c r="G64" s="18">
        <v>56</v>
      </c>
      <c r="H64" s="22"/>
      <c r="I64" s="13">
        <f t="shared" si="4"/>
        <v>28</v>
      </c>
      <c r="J64" s="13">
        <f t="shared" si="5"/>
        <v>64.25</v>
      </c>
      <c r="K64" s="11" t="s">
        <v>14</v>
      </c>
    </row>
  </sheetData>
  <mergeCells count="11">
    <mergeCell ref="A1:K1"/>
    <mergeCell ref="H4:H5"/>
    <mergeCell ref="H8:H10"/>
    <mergeCell ref="H11:H23"/>
    <mergeCell ref="H26:H28"/>
    <mergeCell ref="H30:H45"/>
    <mergeCell ref="H46:H49"/>
    <mergeCell ref="H50:H51"/>
    <mergeCell ref="H52:H53"/>
    <mergeCell ref="H54:H55"/>
    <mergeCell ref="H57:H64"/>
  </mergeCells>
  <printOptions horizontalCentered="1"/>
  <pageMargins left="0.0388888888888889" right="0.0388888888888889" top="0.275" bottom="0.196527777777778" header="0.196527777777778" footer="0.0784722222222222"/>
  <pageSetup paperSize="9" scale="8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寂寞如狗</cp:lastModifiedBy>
  <dcterms:created xsi:type="dcterms:W3CDTF">2022-05-10T02:13:00Z</dcterms:created>
  <dcterms:modified xsi:type="dcterms:W3CDTF">2024-05-28T09:08:05Z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1684A38A3F9D4694B3A63361292DF8FC_13</vt:lpwstr>
  </property>
  <property fmtid="{D5CDD505-2E9C-101B-9397-08002B2CF9AE}" pid="3" name="KSOProductBuildVer">
    <vt:lpwstr>2052-12.1.0.16729</vt:lpwstr>
  </property>
</Properties>
</file>